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326" windowWidth="14943" windowHeight="9088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<sst xmlns="http://schemas.openxmlformats.org/spreadsheetml/2006/main" count="33" uniqueCount="32">
  <si>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Наименование показателя</t>
  </si>
  <si>
    <t>% исполнения</t>
  </si>
  <si>
    <t xml:space="preserve">Доходы бюджета - Всего </t>
  </si>
  <si>
    <t>Налоговые и неналоговые доходы бюджета</t>
  </si>
  <si>
    <t>Налоговые доходы</t>
  </si>
  <si>
    <t>Налог на доходы физических лиц</t>
  </si>
  <si>
    <t>Акцизы</t>
  </si>
  <si>
    <t>Земельный налог</t>
  </si>
  <si>
    <t>Неналоговые доходы</t>
  </si>
  <si>
    <t xml:space="preserve">Доходы от использования имущества, находящегося в государственной и муниципальной собственности 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</si>
  <si>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</si>
  <si>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</t>
  </si>
  <si>
    <t>Штрафы, санкции, возмещение ущерба</t>
  </si>
  <si>
    <t>Прочие неналоговые доходы</t>
  </si>
  <si>
    <t xml:space="preserve">Безвозмездные поступления </t>
  </si>
  <si>
    <t>Межбюджетные трансферты</t>
  </si>
  <si>
    <t>Субсидии</t>
  </si>
  <si>
    <t>Субвенции</t>
  </si>
  <si>
    <t xml:space="preserve">Иные межбюджетные трансферты </t>
  </si>
  <si>
    <t xml:space="preserve">Прочие безвозмездные поступления </t>
  </si>
  <si>
    <t>Налоги на совокупный доход</t>
  </si>
  <si>
    <t>Налог на имущество физических лиц</t>
  </si>
  <si>
    <t>Государственная пошлина</t>
  </si>
  <si>
    <t>Доходы от оказания платных услуг</t>
  </si>
  <si>
    <t>Прочие налоги и сборы</t>
  </si>
  <si>
    <t>Темп прироста исполнения, %</t>
  </si>
  <si>
    <t>тыс. рублей</t>
  </si>
  <si>
    <t>Доходы муниципального образования городской округ Лобня</t>
  </si>
  <si>
    <t>Дотации</t>
  </si>
  <si>
    <t>Исполнено на 01.04.2023</t>
  </si>
  <si>
    <t>Исполнено на 01.04.2024</t>
  </si>
  <si>
    <t>Утвержденный план на 01.04.2024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</si>
</sst>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#,##0.00000"/>
  </numFmts>
  <fonts count="42">
    <font>
      <sz val="10"/>
      <name val="Arial"/>
      <family val="0"/>
    </font>
    <font>
      <sz val="1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7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2" fontId="39" fillId="0" borderId="11" xfId="0" applyNumberFormat="1" applyFont="1" applyBorder="1" applyAlignment="1">
      <alignment horizontal="righ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wrapText="1"/>
    </xf>
    <xf numFmtId="2" fontId="40" fillId="0" borderId="14" xfId="0" applyNumberFormat="1" applyFont="1" applyBorder="1" applyAlignment="1">
      <alignment horizontal="right" vertical="top" wrapText="1"/>
    </xf>
    <xf numFmtId="2" fontId="40" fillId="0" borderId="11" xfId="0" applyNumberFormat="1" applyFont="1" applyBorder="1" applyAlignment="1">
      <alignment horizontal="right" vertical="top" wrapText="1"/>
    </xf>
    <xf numFmtId="0" fontId="39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2" fontId="40" fillId="0" borderId="14" xfId="0" applyNumberFormat="1" applyFont="1" applyFill="1" applyBorder="1" applyAlignment="1">
      <alignment horizontal="right" vertical="top" wrapText="1"/>
    </xf>
    <xf numFmtId="182" fontId="40" fillId="0" borderId="11" xfId="0" applyNumberFormat="1" applyFont="1" applyFill="1" applyBorder="1" applyAlignment="1">
      <alignment horizontal="right" vertical="top" wrapText="1"/>
    </xf>
    <xf numFmtId="182" fontId="39" fillId="0" borderId="12" xfId="0" applyNumberFormat="1" applyFont="1" applyFill="1" applyBorder="1" applyAlignment="1">
      <alignment vertical="top" wrapText="1"/>
    </xf>
    <xf numFmtId="182" fontId="39" fillId="0" borderId="11" xfId="0" applyNumberFormat="1" applyFont="1" applyFill="1" applyBorder="1" applyAlignment="1">
      <alignment horizontal="right" vertical="top" wrapText="1"/>
    </xf>
    <xf numFmtId="182" fontId="39" fillId="0" borderId="12" xfId="0" applyNumberFormat="1" applyFont="1" applyFill="1" applyBorder="1" applyAlignment="1">
      <alignment horizontal="right" vertical="top" wrapText="1"/>
    </xf>
    <xf numFmtId="0" fontId="40" fillId="0" borderId="11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4.28125" style="0" customWidth="1"/>
    <col min="2" max="2" width="49.140625" style="0" customWidth="1"/>
    <col min="3" max="3" width="14.00390625" style="0" customWidth="1"/>
    <col min="4" max="4" width="16.8515625" style="0" customWidth="1"/>
    <col min="5" max="5" width="15.00390625" style="11" customWidth="1"/>
    <col min="6" max="6" width="11.57421875" style="0" customWidth="1"/>
    <col min="7" max="7" width="14.57421875" style="0" customWidth="1"/>
  </cols>
  <sheetData>
    <row r="1" spans="1:7" s="1" customFormat="1" ht="37.5" customHeight="1">
      <c r="A1" s="18" t="s">
        <v>27</v>
      </c>
      <c r="B1" s="18"/>
      <c r="C1" s="18"/>
      <c r="D1" s="18"/>
      <c r="E1" s="18"/>
      <c r="F1" s="18"/>
      <c r="G1" s="18"/>
    </row>
    <row r="2" spans="1:7" s="1" customFormat="1" ht="17.25" customHeight="1">
      <c r="A2" s="21" t="s">
        <v>26</v>
      </c>
      <c r="B2" s="21"/>
      <c r="C2" s="21"/>
      <c r="D2" s="21"/>
      <c r="E2" s="21"/>
      <c r="F2" s="21"/>
      <c r="G2" s="21"/>
    </row>
    <row r="3" spans="1:7" s="3" customFormat="1" ht="43.5" customHeight="1">
      <c r="A3" s="19" t="s">
        <v>0</v>
      </c>
      <c r="B3" s="19"/>
      <c r="C3" s="10" t="s">
        <v>29</v>
      </c>
      <c r="D3" s="10" t="s">
        <v>31</v>
      </c>
      <c r="E3" s="10" t="s">
        <v>30</v>
      </c>
      <c r="F3" s="2" t="s">
        <v>1</v>
      </c>
      <c r="G3" s="7" t="s">
        <v>25</v>
      </c>
    </row>
    <row r="4" spans="1:7" s="3" customFormat="1" ht="14.25">
      <c r="A4" s="20" t="s">
        <v>2</v>
      </c>
      <c r="B4" s="20"/>
      <c r="C4" s="12">
        <f>C5+C22</f>
        <v>931959.90219</v>
      </c>
      <c r="D4" s="12">
        <f>D5+D22</f>
        <v>9001584.68</v>
      </c>
      <c r="E4" s="12">
        <f>E5+E22</f>
        <v>1253546.28635</v>
      </c>
      <c r="F4" s="8">
        <f aca="true" t="shared" si="0" ref="F4:F12">E4/D4*100</f>
        <v>13.925840070528558</v>
      </c>
      <c r="G4" s="8">
        <f>E4/C4*100-100</f>
        <v>34.50646142653869</v>
      </c>
    </row>
    <row r="5" spans="1:7" s="3" customFormat="1" ht="14.25">
      <c r="A5" s="17" t="s">
        <v>3</v>
      </c>
      <c r="B5" s="17"/>
      <c r="C5" s="13">
        <f>C6+C15</f>
        <v>361257.42328000005</v>
      </c>
      <c r="D5" s="13">
        <f>D6+D15</f>
        <v>3132988</v>
      </c>
      <c r="E5" s="13">
        <f>E6+E15</f>
        <v>715470.70748</v>
      </c>
      <c r="F5" s="9">
        <f t="shared" si="0"/>
        <v>22.836688409914114</v>
      </c>
      <c r="G5" s="9">
        <f aca="true" t="shared" si="1" ref="G5:G12">E5/C5*100-100</f>
        <v>98.05010537470937</v>
      </c>
    </row>
    <row r="6" spans="1:7" s="3" customFormat="1" ht="14.25">
      <c r="A6" s="17" t="s">
        <v>4</v>
      </c>
      <c r="B6" s="17"/>
      <c r="C6" s="13">
        <f>SUM(C7:C14)</f>
        <v>279143.93006000004</v>
      </c>
      <c r="D6" s="13">
        <f>SUM(D7:D14)</f>
        <v>2877131</v>
      </c>
      <c r="E6" s="13">
        <f>SUM(E7:E14)</f>
        <v>585429.39004</v>
      </c>
      <c r="F6" s="9">
        <f t="shared" si="0"/>
        <v>20.347679338896977</v>
      </c>
      <c r="G6" s="9">
        <f t="shared" si="1"/>
        <v>109.72313097195632</v>
      </c>
    </row>
    <row r="7" spans="1:7" s="3" customFormat="1" ht="14.25">
      <c r="A7" s="5"/>
      <c r="B7" s="6" t="s">
        <v>5</v>
      </c>
      <c r="C7" s="15">
        <v>209081.06485</v>
      </c>
      <c r="D7" s="14">
        <v>1995026</v>
      </c>
      <c r="E7" s="15">
        <v>482296.73775</v>
      </c>
      <c r="F7" s="4">
        <f t="shared" si="0"/>
        <v>24.17496001305246</v>
      </c>
      <c r="G7" s="4">
        <f t="shared" si="1"/>
        <v>130.67451760684867</v>
      </c>
    </row>
    <row r="8" spans="1:7" s="3" customFormat="1" ht="14.25">
      <c r="A8" s="5"/>
      <c r="B8" s="6" t="s">
        <v>6</v>
      </c>
      <c r="C8" s="15">
        <v>2485.83637</v>
      </c>
      <c r="D8" s="14">
        <v>11465</v>
      </c>
      <c r="E8" s="15">
        <v>2838.76563</v>
      </c>
      <c r="F8" s="4">
        <f t="shared" si="0"/>
        <v>24.760275883122546</v>
      </c>
      <c r="G8" s="4">
        <f t="shared" si="1"/>
        <v>14.197606256762583</v>
      </c>
    </row>
    <row r="9" spans="1:7" s="3" customFormat="1" ht="14.25">
      <c r="A9" s="5"/>
      <c r="B9" s="6" t="s">
        <v>20</v>
      </c>
      <c r="C9" s="15">
        <v>25433.67967</v>
      </c>
      <c r="D9" s="14">
        <v>486059</v>
      </c>
      <c r="E9" s="15">
        <v>51576.87395</v>
      </c>
      <c r="F9" s="4">
        <f t="shared" si="0"/>
        <v>10.611237308639486</v>
      </c>
      <c r="G9" s="4">
        <f t="shared" si="1"/>
        <v>102.78966558990243</v>
      </c>
    </row>
    <row r="10" spans="1:7" s="3" customFormat="1" ht="14.25">
      <c r="A10" s="5"/>
      <c r="B10" s="6" t="s">
        <v>21</v>
      </c>
      <c r="C10" s="15">
        <v>3673.27767</v>
      </c>
      <c r="D10" s="14">
        <v>100326</v>
      </c>
      <c r="E10" s="15">
        <v>3081.53694</v>
      </c>
      <c r="F10" s="4">
        <f t="shared" si="0"/>
        <v>3.0715237725016444</v>
      </c>
      <c r="G10" s="4">
        <f t="shared" si="1"/>
        <v>-16.109338393685874</v>
      </c>
    </row>
    <row r="11" spans="1:7" s="3" customFormat="1" ht="14.25">
      <c r="A11" s="5"/>
      <c r="B11" s="6" t="s">
        <v>7</v>
      </c>
      <c r="C11" s="15">
        <v>35537.14274</v>
      </c>
      <c r="D11" s="14">
        <v>268326</v>
      </c>
      <c r="E11" s="15">
        <v>41883.11322</v>
      </c>
      <c r="F11" s="4">
        <f t="shared" si="0"/>
        <v>15.609040204825472</v>
      </c>
      <c r="G11" s="4">
        <f t="shared" si="1"/>
        <v>17.857289558783478</v>
      </c>
    </row>
    <row r="12" spans="1:7" s="3" customFormat="1" ht="14.25">
      <c r="A12" s="5"/>
      <c r="B12" s="6" t="s">
        <v>22</v>
      </c>
      <c r="C12" s="15">
        <v>2933.83042</v>
      </c>
      <c r="D12" s="14">
        <v>15929</v>
      </c>
      <c r="E12" s="15">
        <v>3752.36255</v>
      </c>
      <c r="F12" s="4">
        <f t="shared" si="0"/>
        <v>23.556799234101327</v>
      </c>
      <c r="G12" s="4">
        <f t="shared" si="1"/>
        <v>27.89977649764775</v>
      </c>
    </row>
    <row r="13" spans="1:7" s="3" customFormat="1" ht="14.25" hidden="1">
      <c r="A13" s="5"/>
      <c r="B13" s="6" t="s">
        <v>24</v>
      </c>
      <c r="C13" s="15"/>
      <c r="D13" s="14"/>
      <c r="E13" s="15"/>
      <c r="F13" s="4"/>
      <c r="G13" s="4"/>
    </row>
    <row r="14" spans="1:7" s="3" customFormat="1" ht="14.25">
      <c r="A14" s="5"/>
      <c r="B14" s="6" t="s">
        <v>24</v>
      </c>
      <c r="C14" s="15">
        <v>-0.90166</v>
      </c>
      <c r="D14" s="14">
        <v>0</v>
      </c>
      <c r="E14" s="15">
        <v>0</v>
      </c>
      <c r="F14" s="4"/>
      <c r="G14" s="4"/>
    </row>
    <row r="15" spans="1:7" s="3" customFormat="1" ht="14.25">
      <c r="A15" s="17" t="s">
        <v>8</v>
      </c>
      <c r="B15" s="17"/>
      <c r="C15" s="13">
        <f>SUM(C16:C21)</f>
        <v>82113.49322</v>
      </c>
      <c r="D15" s="13">
        <f>SUM(D16:D21)</f>
        <v>255857</v>
      </c>
      <c r="E15" s="13">
        <f>SUM(E16:E21)</f>
        <v>130041.31744000001</v>
      </c>
      <c r="F15" s="9">
        <f aca="true" t="shared" si="2" ref="F15:F26">E15/D15*100</f>
        <v>50.825780588375544</v>
      </c>
      <c r="G15" s="9">
        <f aca="true" t="shared" si="3" ref="G15:G25">E15/C15*100-100</f>
        <v>58.36778139689039</v>
      </c>
    </row>
    <row r="16" spans="1:7" s="3" customFormat="1" ht="28.5" customHeight="1">
      <c r="A16" s="5"/>
      <c r="B16" s="6" t="s">
        <v>9</v>
      </c>
      <c r="C16" s="15">
        <v>39691.043</v>
      </c>
      <c r="D16" s="14">
        <v>191238</v>
      </c>
      <c r="E16" s="15">
        <v>56946.71411</v>
      </c>
      <c r="F16" s="4">
        <f t="shared" si="2"/>
        <v>29.777928084376537</v>
      </c>
      <c r="G16" s="4">
        <f t="shared" si="3"/>
        <v>43.47497522299932</v>
      </c>
    </row>
    <row r="17" spans="1:7" s="3" customFormat="1" ht="14.25">
      <c r="A17" s="5"/>
      <c r="B17" s="6" t="s">
        <v>10</v>
      </c>
      <c r="C17" s="15">
        <v>95.70057</v>
      </c>
      <c r="D17" s="14">
        <v>350</v>
      </c>
      <c r="E17" s="15">
        <v>446.71974</v>
      </c>
      <c r="F17" s="4">
        <f t="shared" si="2"/>
        <v>127.63421142857143</v>
      </c>
      <c r="G17" s="4">
        <f t="shared" si="3"/>
        <v>366.78900658585417</v>
      </c>
    </row>
    <row r="18" spans="1:7" s="3" customFormat="1" ht="14.25">
      <c r="A18" s="5"/>
      <c r="B18" s="6" t="s">
        <v>23</v>
      </c>
      <c r="C18" s="15">
        <v>4919.69721</v>
      </c>
      <c r="D18" s="14">
        <v>2535</v>
      </c>
      <c r="E18" s="15">
        <v>701.72292</v>
      </c>
      <c r="F18" s="4">
        <f t="shared" si="2"/>
        <v>27.6813775147929</v>
      </c>
      <c r="G18" s="4">
        <f t="shared" si="3"/>
        <v>-85.73646120794496</v>
      </c>
    </row>
    <row r="19" spans="1:7" s="3" customFormat="1" ht="28.5">
      <c r="A19" s="5"/>
      <c r="B19" s="6" t="s">
        <v>11</v>
      </c>
      <c r="C19" s="15">
        <v>32813.06443</v>
      </c>
      <c r="D19" s="14">
        <v>59000</v>
      </c>
      <c r="E19" s="15">
        <v>69717.65055</v>
      </c>
      <c r="F19" s="4">
        <f t="shared" si="2"/>
        <v>118.16550940677968</v>
      </c>
      <c r="G19" s="4">
        <f t="shared" si="3"/>
        <v>112.46918494530874</v>
      </c>
    </row>
    <row r="20" spans="1:7" s="3" customFormat="1" ht="14.25">
      <c r="A20" s="5"/>
      <c r="B20" s="6" t="s">
        <v>12</v>
      </c>
      <c r="C20" s="15">
        <v>4546.63801</v>
      </c>
      <c r="D20" s="14">
        <v>2734</v>
      </c>
      <c r="E20" s="15">
        <v>2055.01012</v>
      </c>
      <c r="F20" s="4">
        <f t="shared" si="2"/>
        <v>75.16496415508412</v>
      </c>
      <c r="G20" s="4">
        <f t="shared" si="3"/>
        <v>-54.801545329094715</v>
      </c>
    </row>
    <row r="21" spans="1:7" s="3" customFormat="1" ht="14.25">
      <c r="A21" s="5"/>
      <c r="B21" s="6" t="s">
        <v>13</v>
      </c>
      <c r="C21" s="15">
        <v>47.35</v>
      </c>
      <c r="D21" s="14">
        <v>0</v>
      </c>
      <c r="E21" s="15">
        <v>173.5</v>
      </c>
      <c r="F21" s="4" t="e">
        <f t="shared" si="2"/>
        <v>#DIV/0!</v>
      </c>
      <c r="G21" s="4">
        <f t="shared" si="3"/>
        <v>266.42027455121433</v>
      </c>
    </row>
    <row r="22" spans="1:7" s="3" customFormat="1" ht="14.25">
      <c r="A22" s="17" t="s">
        <v>14</v>
      </c>
      <c r="B22" s="17"/>
      <c r="C22" s="13">
        <f>C23+C28</f>
        <v>570702.4789100001</v>
      </c>
      <c r="D22" s="13">
        <f>D23+D28</f>
        <v>5868596.68</v>
      </c>
      <c r="E22" s="13">
        <f>E23+E28</f>
        <v>538075.57887</v>
      </c>
      <c r="F22" s="9">
        <f t="shared" si="2"/>
        <v>9.168726498171962</v>
      </c>
      <c r="G22" s="9">
        <f t="shared" si="3"/>
        <v>-5.716971845350145</v>
      </c>
    </row>
    <row r="23" spans="1:7" s="3" customFormat="1" ht="14.25">
      <c r="A23" s="5"/>
      <c r="B23" s="6" t="s">
        <v>15</v>
      </c>
      <c r="C23" s="15">
        <f>SUM(C24:C27)</f>
        <v>569702.4789100001</v>
      </c>
      <c r="D23" s="15">
        <f>SUM(D24:D27)</f>
        <v>5868596.68</v>
      </c>
      <c r="E23" s="15">
        <f>SUM(E24:E27)</f>
        <v>538075.57887</v>
      </c>
      <c r="F23" s="4">
        <f t="shared" si="2"/>
        <v>9.168726498171962</v>
      </c>
      <c r="G23" s="4">
        <f t="shared" si="3"/>
        <v>-5.551476641019931</v>
      </c>
    </row>
    <row r="24" spans="1:7" s="3" customFormat="1" ht="14.25" hidden="1">
      <c r="A24" s="5"/>
      <c r="B24" s="6" t="s">
        <v>28</v>
      </c>
      <c r="C24" s="15">
        <v>0</v>
      </c>
      <c r="D24" s="16">
        <v>0</v>
      </c>
      <c r="E24" s="15">
        <v>0</v>
      </c>
      <c r="F24" s="4" t="e">
        <f t="shared" si="2"/>
        <v>#DIV/0!</v>
      </c>
      <c r="G24" s="4"/>
    </row>
    <row r="25" spans="1:7" s="3" customFormat="1" ht="14.25">
      <c r="A25" s="5"/>
      <c r="B25" s="6" t="s">
        <v>16</v>
      </c>
      <c r="C25" s="15">
        <v>32109.73089</v>
      </c>
      <c r="D25" s="14">
        <v>3967984.54</v>
      </c>
      <c r="E25" s="15">
        <v>78114.55287</v>
      </c>
      <c r="F25" s="4">
        <f t="shared" si="2"/>
        <v>1.9686203936167552</v>
      </c>
      <c r="G25" s="4">
        <f t="shared" si="3"/>
        <v>143.27376999078925</v>
      </c>
    </row>
    <row r="26" spans="1:7" s="3" customFormat="1" ht="14.25">
      <c r="A26" s="5"/>
      <c r="B26" s="6" t="s">
        <v>17</v>
      </c>
      <c r="C26" s="15">
        <v>438252.38552</v>
      </c>
      <c r="D26" s="14">
        <v>1900612.14</v>
      </c>
      <c r="E26" s="15">
        <v>459961.026</v>
      </c>
      <c r="F26" s="4">
        <f t="shared" si="2"/>
        <v>24.200678103634548</v>
      </c>
      <c r="G26" s="4">
        <f>E26/C26*100-100</f>
        <v>4.953456318153755</v>
      </c>
    </row>
    <row r="27" spans="1:7" s="3" customFormat="1" ht="14.25">
      <c r="A27" s="5"/>
      <c r="B27" s="6" t="s">
        <v>18</v>
      </c>
      <c r="C27" s="15">
        <v>99340.3625</v>
      </c>
      <c r="D27" s="14">
        <v>0</v>
      </c>
      <c r="E27" s="15">
        <v>0</v>
      </c>
      <c r="F27" s="4"/>
      <c r="G27" s="4"/>
    </row>
    <row r="28" spans="1:7" s="3" customFormat="1" ht="14.25">
      <c r="A28" s="5"/>
      <c r="B28" s="6" t="s">
        <v>19</v>
      </c>
      <c r="C28" s="15">
        <v>1000</v>
      </c>
      <c r="D28" s="14">
        <v>0</v>
      </c>
      <c r="E28" s="15">
        <v>0</v>
      </c>
      <c r="F28" s="4" t="e">
        <f>E28/D28*100</f>
        <v>#DIV/0!</v>
      </c>
      <c r="G28" s="4">
        <f>E28/C28*100-100</f>
        <v>-100</v>
      </c>
    </row>
  </sheetData>
  <sheetProtection/>
  <mergeCells count="8">
    <mergeCell ref="A15:B15"/>
    <mergeCell ref="A6:B6"/>
    <mergeCell ref="A22:B22"/>
    <mergeCell ref="A1:G1"/>
    <mergeCell ref="A3:B3"/>
    <mergeCell ref="A4:B4"/>
    <mergeCell ref="A5:B5"/>
    <mergeCell ref="A2:G2"/>
  </mergeCells>
  <printOptions/>
  <pageMargins left="0.25" right="0.25" top="0.75" bottom="0.75" header="0.3" footer="0.3"/>
  <pageSetup fitToHeight="0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Иванова Ольга Владимировна</cp:lastModifiedBy>
  <cp:lastPrinted>2018-04-05T12:05:53Z</cp:lastPrinted>
  <dcterms:created xsi:type="dcterms:W3CDTF">2017-08-25T09:42:39Z</dcterms:created>
  <dcterms:modified xsi:type="dcterms:W3CDTF">2024-04-02T08:50:07Z</dcterms:modified>
  <cp:category/>
  <cp:version/>
  <cp:contentType/>
  <cp:contentStatus/>
</cp:coreProperties>
</file>